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385" windowHeight="123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<sst xmlns="http://schemas.openxmlformats.org/spreadsheetml/2006/main" count="243" uniqueCount="140">
  <si>
    <t>体育学院推荐2026年优秀应届本科毕业生免试攻读研究生综合评价总分及初选名单</t>
  </si>
  <si>
    <t>注：所有通过资格审核的申请学生均须参与综合评价</t>
  </si>
  <si>
    <t>序号</t>
  </si>
  <si>
    <t>学号</t>
  </si>
  <si>
    <t>姓名</t>
  </si>
  <si>
    <t>性别</t>
  </si>
  <si>
    <t>专业</t>
  </si>
  <si>
    <t>GPA＊100</t>
  </si>
  <si>
    <t>参军入伍</t>
  </si>
  <si>
    <t>志愿服务</t>
  </si>
  <si>
    <t>国际组织</t>
  </si>
  <si>
    <t>科研成果得分及成果内容</t>
  </si>
  <si>
    <t>竞赛获奖得分及获奖项目</t>
  </si>
  <si>
    <t>总分</t>
  </si>
  <si>
    <t>是否入选</t>
  </si>
  <si>
    <t>备注</t>
  </si>
  <si>
    <t>2206401052</t>
  </si>
  <si>
    <t>赵杰</t>
  </si>
  <si>
    <t>女</t>
  </si>
  <si>
    <t>体育教育</t>
  </si>
  <si>
    <t>30，中华人民共和国第一届学生（青年）运动会 女子大学乙组链球 冠军</t>
  </si>
  <si>
    <t>是</t>
  </si>
  <si>
    <t>2206401058</t>
  </si>
  <si>
    <t>严永坤</t>
  </si>
  <si>
    <t>男</t>
  </si>
  <si>
    <t>20，二类核心期刊，《光明日报》</t>
  </si>
  <si>
    <t>10，江苏省大学生校园篮球联赛（高水平组）第27届中国大学生篮球联赛  第三名    
2，苏州大学2025年“挑战杯”大学生课外学术科技作品竞赛 三等奖</t>
  </si>
  <si>
    <t>2206401087</t>
  </si>
  <si>
    <t>王珏</t>
  </si>
  <si>
    <t>30，中华人民共和国第一届学生（青年）运动会 女子大学甲组100米蝶泳 第一名</t>
  </si>
  <si>
    <t>2206401084</t>
  </si>
  <si>
    <t>沈美琪</t>
  </si>
  <si>
    <t>5，省级期刊，《武术研究》</t>
  </si>
  <si>
    <t>10，第十六届蓝桥杯全国软件和信息技术专业人才大赛总决赛获  省赛二等奖</t>
  </si>
  <si>
    <t>2206401033</t>
  </si>
  <si>
    <t>陈锦丰</t>
  </si>
  <si>
    <t>30，中华人民共和国第一届学生（青年）运动会 男子大学甲组200米 冠军</t>
  </si>
  <si>
    <t>2206401047</t>
  </si>
  <si>
    <t>张馨月</t>
  </si>
  <si>
    <t>2206401044</t>
  </si>
  <si>
    <t>朱宜君</t>
  </si>
  <si>
    <t>2206401042</t>
  </si>
  <si>
    <t>韩静之</t>
  </si>
  <si>
    <t>5，省级期刊，《健与美》</t>
  </si>
  <si>
    <t>2206401032</t>
  </si>
  <si>
    <t>董泽颢</t>
  </si>
  <si>
    <t>2206401069</t>
  </si>
  <si>
    <t>郭焜阳</t>
  </si>
  <si>
    <t>3，第十八届先进机器人及仿真技术大赛（体育与运动仿真组智慧体育教学与训练模拟）江苏赛区二等奖</t>
  </si>
  <si>
    <t>2206401080</t>
  </si>
  <si>
    <t>刘一禾</t>
  </si>
  <si>
    <t>5，省级期刊，《体育视野》</t>
  </si>
  <si>
    <t>2206401064</t>
  </si>
  <si>
    <t>余婷</t>
  </si>
  <si>
    <t>5，省级期刊，《当代体育科技》</t>
  </si>
  <si>
    <t>2206401063</t>
  </si>
  <si>
    <t>史可欣</t>
  </si>
  <si>
    <t>20，中华人民共和国第一届学生（青年）运动会 女子大学乙组200米仰泳 第五名
3，第十八届先进机器人及仿真技术大赛（体育与运动仿真组智慧体育教学与训练模拟）国赛一等奖</t>
  </si>
  <si>
    <t>2206401077</t>
  </si>
  <si>
    <t>鞠金媛</t>
  </si>
  <si>
    <t>2206401031</t>
  </si>
  <si>
    <t>赵桐昕</t>
  </si>
  <si>
    <t>3，第十八届先进机器人及仿真技术大赛（体育与运动仿真组智慧体育教学与训练模拟）国赛一等奖</t>
  </si>
  <si>
    <t>2206401002</t>
  </si>
  <si>
    <t>王烁</t>
  </si>
  <si>
    <t>2206401018</t>
  </si>
  <si>
    <t>张宇鹏</t>
  </si>
  <si>
    <t>2206401057</t>
  </si>
  <si>
    <t>臧祺</t>
  </si>
  <si>
    <t>2206401036</t>
  </si>
  <si>
    <t>邱子妍</t>
  </si>
  <si>
    <t>20，中华人民共和国第一届学生（青年）运动会 女子大学甲组50米自由泳 第四名</t>
  </si>
  <si>
    <t>2206401089</t>
  </si>
  <si>
    <t>王子俊</t>
  </si>
  <si>
    <t>2206404004</t>
  </si>
  <si>
    <t>王佳</t>
  </si>
  <si>
    <t>运动训练</t>
  </si>
  <si>
    <t>5，省级期刊，《武术研究》
16,苏州大学2024年莙政基金项目结项，负责人</t>
  </si>
  <si>
    <t>15，中华人民共和国第一届学生（青年）运动会健美操混合双人操第七名
5,，第十六届蓝桥杯全国软件和信息技术专业人才大赛 省赛三等奖</t>
  </si>
  <si>
    <t>2206404013</t>
  </si>
  <si>
    <t>杨宏华</t>
  </si>
  <si>
    <t>5，省级期刊，《冰雪体育创新研究》</t>
  </si>
  <si>
    <t>15，2025年第九届米兰设计周中国高校设计学科师生优秀作品展国赛三等奖
15，2022年中国大学生健康活力‘云’系列大赛暨2022年中国大学生健美操线上赛丙B组混合三人操 第二名</t>
  </si>
  <si>
    <t>2206404008</t>
  </si>
  <si>
    <t>杨依如</t>
  </si>
  <si>
    <t>16,苏州大学2024年莙政基金项目结项，负责人</t>
  </si>
  <si>
    <t>10，2024年中国大学生匹克球挑战赛获得女子双打第三名</t>
  </si>
  <si>
    <t>2206404042</t>
  </si>
  <si>
    <t>徐苑丰</t>
  </si>
  <si>
    <t>13，苏州大学2024年大学生创新训练计划国家级项目,中期检查合格，负责人</t>
  </si>
  <si>
    <t>3，第十七届国际先进机器人及仿真技术大赛 国赛三等奖</t>
  </si>
  <si>
    <t>2206404007</t>
  </si>
  <si>
    <t>朱叶欣</t>
  </si>
  <si>
    <t>15，2022年中国大学生健康活力‘云’系列大赛暨2022年中国大学生健美操线上赛丙Ｂ组女子五人操第二名</t>
  </si>
  <si>
    <t>2206404026</t>
  </si>
  <si>
    <t>查汶含</t>
  </si>
  <si>
    <t>20，2024年中国大学生匹克球挑战赛（丙组混合双打）第一名</t>
  </si>
  <si>
    <t>2206404015</t>
  </si>
  <si>
    <t>吴彦辰</t>
  </si>
  <si>
    <t>2206404041</t>
  </si>
  <si>
    <t>许一诺</t>
  </si>
  <si>
    <t>2206404030</t>
  </si>
  <si>
    <t>王依诺</t>
  </si>
  <si>
    <t>2206405021</t>
  </si>
  <si>
    <t>王晓晗</t>
  </si>
  <si>
    <t>运动康复</t>
  </si>
  <si>
    <t>20，二类核心期刊，《Behavioral Sciences》
13，苏州大学2024年大学生创新训练计划国家级项目,中期检查合格，负责人
科研成果最高可加30分，该项总分按30分计算。</t>
  </si>
  <si>
    <t>3，2025年全国大学生英语竞赛（NECCS）D类三等奖
3，苏州大学大学生创新大赛（2025）校级二等奖，主持人</t>
  </si>
  <si>
    <t>2206405006</t>
  </si>
  <si>
    <t>马可</t>
  </si>
  <si>
    <t>20，二类核心期刊，《Frontiers in Bioengineering and 
Biotechnology》</t>
  </si>
  <si>
    <t>3，第十七届先进机器人及仿真技术大赛（体育与运动仿真组智慧体育教学与训练模拟）江苏赛区一等奖</t>
  </si>
  <si>
    <t>2206405001</t>
  </si>
  <si>
    <t>张译丹</t>
  </si>
  <si>
    <t>25，中华人民共和国第一届学生（青年）运动会 女子大学甲组200米蛙泳 第三名</t>
  </si>
  <si>
    <t>2206405011</t>
  </si>
  <si>
    <t>李瑶</t>
  </si>
  <si>
    <t>2206405019</t>
  </si>
  <si>
    <t>黄朝</t>
  </si>
  <si>
    <t>3，2024年全国大学生英语翻
译大赛中荣获大学英语组 省级三等奖</t>
  </si>
  <si>
    <t>2206403001</t>
  </si>
  <si>
    <t>胡晨阳</t>
  </si>
  <si>
    <t>武术与民族传统体育</t>
  </si>
  <si>
    <t>10，2023年中国大学生武术套路锦标赛 女子丙A组双器械第三名 
30，米兰设计周中国高校设计学科师生优秀作品展全国决赛
一等奖
竞赛获奖最高可加30分，该项总分按30分计算。</t>
  </si>
  <si>
    <t>2206403007</t>
  </si>
  <si>
    <t>于佳美</t>
  </si>
  <si>
    <t>30，中华人民共和国第一届学生（青年）运动会 大学女子自选太极拳 第一名</t>
  </si>
  <si>
    <t>2206403020</t>
  </si>
  <si>
    <t>王泽帅</t>
  </si>
  <si>
    <t>5，省级期刊，《武当》</t>
  </si>
  <si>
    <t>15，第七届中国大学生武术散打锦标赛 丙A男子60KG 第二名
10，第十六届蓝桥杯全国软件和信息技术专业人才大赛 省赛 二等奖</t>
  </si>
  <si>
    <t>2206403019</t>
  </si>
  <si>
    <t>戴瑞麟</t>
  </si>
  <si>
    <t>5，省级期刊，《体育用品与科技》
5，省级创新创业项目一项（中期合格），主持人</t>
  </si>
  <si>
    <t>5, 2025年全国高等院校健身气功锦标赛女子丙组“健身气功·八段锦竞技功法”第一名</t>
  </si>
  <si>
    <t>候补1</t>
  </si>
  <si>
    <t>2206403010</t>
  </si>
  <si>
    <t>曹志奥</t>
  </si>
  <si>
    <t>5，实用新型专利一项</t>
  </si>
  <si>
    <t>20，第7届中国大学生武术散打锦标赛男子丙A组 56KG 第一名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</si>
</sst>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name val="微软雅黑"/>
      <charset val="134"/>
    </font>
    <font>
      <sz val="14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sz val="12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2"/>
  <sheetViews>
    <sheetView tabSelected="1" workbookViewId="0">
      <selection activeCell="J41" sqref="J41"/>
    </sheetView>
  </sheetViews>
  <sheetFormatPr defaultColWidth="9" defaultRowHeight="13.5"/>
  <cols>
    <col min="2" max="2" width="12.25" customWidth="1"/>
    <col min="10" max="10" width="29.5" customWidth="1"/>
    <col min="11" max="11" width="22.25" customWidth="1"/>
  </cols>
  <sheetData>
    <row r="1" ht="22.5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0.25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7.25" spans="1:14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8" t="s">
        <v>14</v>
      </c>
      <c r="N3" s="8" t="s">
        <v>15</v>
      </c>
    </row>
    <row r="4" ht="49.5" spans="1:14">
      <c r="A4" s="4">
        <v>1</v>
      </c>
      <c r="B4" s="5" t="s">
        <v>16</v>
      </c>
      <c r="C4" s="5" t="s">
        <v>17</v>
      </c>
      <c r="D4" s="6" t="s">
        <v>18</v>
      </c>
      <c r="E4" s="7" t="s">
        <v>19</v>
      </c>
      <c r="F4" s="6">
        <v>365</v>
      </c>
      <c r="G4" s="6">
        <v>0</v>
      </c>
      <c r="H4" s="7">
        <v>8</v>
      </c>
      <c r="I4" s="9"/>
      <c r="J4" s="10"/>
      <c r="K4" s="10" t="s">
        <v>20</v>
      </c>
      <c r="L4" s="4">
        <f>365+38</f>
        <v>403</v>
      </c>
      <c r="M4" s="4" t="s">
        <v>21</v>
      </c>
      <c r="N4" s="11"/>
    </row>
    <row r="5" ht="99" spans="1:14">
      <c r="A5" s="4">
        <v>2</v>
      </c>
      <c r="B5" s="5" t="s">
        <v>22</v>
      </c>
      <c r="C5" s="5" t="s">
        <v>23</v>
      </c>
      <c r="D5" s="6" t="s">
        <v>24</v>
      </c>
      <c r="E5" s="7" t="s">
        <v>19</v>
      </c>
      <c r="F5" s="6">
        <v>360</v>
      </c>
      <c r="G5" s="6">
        <v>0</v>
      </c>
      <c r="H5" s="7">
        <v>2</v>
      </c>
      <c r="I5" s="9"/>
      <c r="J5" s="10" t="s">
        <v>25</v>
      </c>
      <c r="K5" s="12" t="s">
        <v>26</v>
      </c>
      <c r="L5" s="4">
        <f>360+2+32</f>
        <v>394</v>
      </c>
      <c r="M5" s="4" t="s">
        <v>21</v>
      </c>
      <c r="N5" s="11"/>
    </row>
    <row r="6" ht="49.5" spans="1:14">
      <c r="A6" s="4">
        <v>3</v>
      </c>
      <c r="B6" s="5" t="s">
        <v>27</v>
      </c>
      <c r="C6" s="5" t="s">
        <v>28</v>
      </c>
      <c r="D6" s="6" t="s">
        <v>18</v>
      </c>
      <c r="E6" s="7" t="s">
        <v>19</v>
      </c>
      <c r="F6" s="6">
        <v>360</v>
      </c>
      <c r="G6" s="6">
        <v>0</v>
      </c>
      <c r="H6" s="7">
        <v>2</v>
      </c>
      <c r="I6" s="9"/>
      <c r="J6" s="10"/>
      <c r="K6" s="10" t="s">
        <v>29</v>
      </c>
      <c r="L6" s="4">
        <v>392</v>
      </c>
      <c r="M6" s="4" t="s">
        <v>21</v>
      </c>
      <c r="N6" s="11"/>
    </row>
    <row r="7" ht="49.5" spans="1:14">
      <c r="A7" s="4">
        <v>4</v>
      </c>
      <c r="B7" s="5" t="s">
        <v>30</v>
      </c>
      <c r="C7" s="5" t="s">
        <v>31</v>
      </c>
      <c r="D7" s="6" t="s">
        <v>18</v>
      </c>
      <c r="E7" s="7" t="s">
        <v>19</v>
      </c>
      <c r="F7" s="6">
        <v>366</v>
      </c>
      <c r="G7" s="6">
        <v>0</v>
      </c>
      <c r="H7" s="7">
        <v>5</v>
      </c>
      <c r="I7" s="9"/>
      <c r="J7" s="10" t="s">
        <v>32</v>
      </c>
      <c r="K7" s="10" t="s">
        <v>33</v>
      </c>
      <c r="L7" s="4">
        <f>366+5+5+10</f>
        <v>386</v>
      </c>
      <c r="M7" s="4" t="s">
        <v>21</v>
      </c>
      <c r="N7" s="11"/>
    </row>
    <row r="8" ht="49.5" spans="1:14">
      <c r="A8" s="4">
        <v>5</v>
      </c>
      <c r="B8" s="5" t="s">
        <v>34</v>
      </c>
      <c r="C8" s="5" t="s">
        <v>35</v>
      </c>
      <c r="D8" s="6" t="s">
        <v>24</v>
      </c>
      <c r="E8" s="7" t="s">
        <v>19</v>
      </c>
      <c r="F8" s="6">
        <v>346</v>
      </c>
      <c r="G8" s="6">
        <v>0</v>
      </c>
      <c r="H8" s="7">
        <v>8</v>
      </c>
      <c r="I8" s="9"/>
      <c r="J8" s="10"/>
      <c r="K8" s="10" t="s">
        <v>36</v>
      </c>
      <c r="L8" s="4">
        <f>346+8+30</f>
        <v>384</v>
      </c>
      <c r="M8" s="4" t="s">
        <v>21</v>
      </c>
      <c r="N8" s="11"/>
    </row>
    <row r="9" ht="20.25" spans="1:14">
      <c r="A9" s="4">
        <v>6</v>
      </c>
      <c r="B9" s="5" t="s">
        <v>37</v>
      </c>
      <c r="C9" s="5" t="s">
        <v>38</v>
      </c>
      <c r="D9" s="6" t="s">
        <v>18</v>
      </c>
      <c r="E9" s="7" t="s">
        <v>19</v>
      </c>
      <c r="F9" s="6">
        <v>376</v>
      </c>
      <c r="G9" s="6">
        <v>0</v>
      </c>
      <c r="H9" s="7">
        <v>2</v>
      </c>
      <c r="I9" s="9"/>
      <c r="J9" s="10" t="s">
        <v>32</v>
      </c>
      <c r="K9" s="13"/>
      <c r="L9" s="4">
        <f>376+7</f>
        <v>383</v>
      </c>
      <c r="M9" s="4" t="s">
        <v>21</v>
      </c>
      <c r="N9" s="11"/>
    </row>
    <row r="10" ht="20.25" spans="1:14">
      <c r="A10" s="4">
        <v>7</v>
      </c>
      <c r="B10" s="5" t="s">
        <v>39</v>
      </c>
      <c r="C10" s="5" t="s">
        <v>40</v>
      </c>
      <c r="D10" s="6" t="s">
        <v>18</v>
      </c>
      <c r="E10" s="7" t="s">
        <v>19</v>
      </c>
      <c r="F10" s="6">
        <v>377</v>
      </c>
      <c r="G10" s="6">
        <v>0</v>
      </c>
      <c r="H10" s="7">
        <v>2</v>
      </c>
      <c r="I10" s="9"/>
      <c r="J10" s="10"/>
      <c r="K10" s="13"/>
      <c r="L10" s="4">
        <v>379</v>
      </c>
      <c r="M10" s="4" t="s">
        <v>21</v>
      </c>
      <c r="N10" s="11"/>
    </row>
    <row r="11" ht="20.25" spans="1:14">
      <c r="A11" s="4">
        <v>8</v>
      </c>
      <c r="B11" s="5" t="s">
        <v>41</v>
      </c>
      <c r="C11" s="5" t="s">
        <v>42</v>
      </c>
      <c r="D11" s="6" t="s">
        <v>18</v>
      </c>
      <c r="E11" s="7" t="s">
        <v>19</v>
      </c>
      <c r="F11" s="6">
        <v>363</v>
      </c>
      <c r="G11" s="6">
        <v>0</v>
      </c>
      <c r="H11" s="7">
        <v>5</v>
      </c>
      <c r="I11" s="9"/>
      <c r="J11" s="10" t="s">
        <v>43</v>
      </c>
      <c r="K11" s="13"/>
      <c r="L11" s="4">
        <v>373</v>
      </c>
      <c r="M11" s="4" t="s">
        <v>21</v>
      </c>
      <c r="N11" s="11"/>
    </row>
    <row r="12" ht="20.25" spans="1:14">
      <c r="A12" s="4">
        <v>9</v>
      </c>
      <c r="B12" s="5" t="s">
        <v>44</v>
      </c>
      <c r="C12" s="5" t="s">
        <v>45</v>
      </c>
      <c r="D12" s="6" t="s">
        <v>24</v>
      </c>
      <c r="E12" s="7" t="s">
        <v>19</v>
      </c>
      <c r="F12" s="6">
        <v>367</v>
      </c>
      <c r="G12" s="6">
        <v>0</v>
      </c>
      <c r="H12" s="7">
        <v>2</v>
      </c>
      <c r="I12" s="9"/>
      <c r="J12" s="10"/>
      <c r="K12" s="10"/>
      <c r="L12" s="4">
        <v>369</v>
      </c>
      <c r="M12" s="4" t="s">
        <v>21</v>
      </c>
      <c r="N12" s="11"/>
    </row>
    <row r="13" ht="66" spans="1:14">
      <c r="A13" s="4">
        <v>10</v>
      </c>
      <c r="B13" s="5" t="s">
        <v>46</v>
      </c>
      <c r="C13" s="5" t="s">
        <v>47</v>
      </c>
      <c r="D13" s="6" t="s">
        <v>24</v>
      </c>
      <c r="E13" s="7" t="s">
        <v>19</v>
      </c>
      <c r="F13" s="6">
        <v>361</v>
      </c>
      <c r="G13" s="6">
        <v>0</v>
      </c>
      <c r="H13" s="7">
        <v>5</v>
      </c>
      <c r="I13" s="9"/>
      <c r="J13" s="10"/>
      <c r="K13" s="10" t="s">
        <v>48</v>
      </c>
      <c r="L13" s="4">
        <f>366+3</f>
        <v>369</v>
      </c>
      <c r="M13" s="4" t="s">
        <v>21</v>
      </c>
      <c r="N13" s="11"/>
    </row>
    <row r="14" ht="66" spans="1:14">
      <c r="A14" s="4">
        <v>11</v>
      </c>
      <c r="B14" s="5" t="s">
        <v>49</v>
      </c>
      <c r="C14" s="5" t="s">
        <v>50</v>
      </c>
      <c r="D14" s="6" t="s">
        <v>24</v>
      </c>
      <c r="E14" s="7" t="s">
        <v>19</v>
      </c>
      <c r="F14" s="6">
        <v>357</v>
      </c>
      <c r="G14" s="6">
        <v>0</v>
      </c>
      <c r="H14" s="7">
        <v>3</v>
      </c>
      <c r="I14" s="9"/>
      <c r="J14" s="10" t="s">
        <v>51</v>
      </c>
      <c r="K14" s="10" t="s">
        <v>48</v>
      </c>
      <c r="L14" s="4">
        <f>360+8</f>
        <v>368</v>
      </c>
      <c r="M14" s="4" t="s">
        <v>21</v>
      </c>
      <c r="N14" s="11"/>
    </row>
    <row r="15" ht="20.25" spans="1:14">
      <c r="A15" s="4">
        <v>12</v>
      </c>
      <c r="B15" s="5" t="s">
        <v>52</v>
      </c>
      <c r="C15" s="5" t="s">
        <v>53</v>
      </c>
      <c r="D15" s="6" t="s">
        <v>18</v>
      </c>
      <c r="E15" s="7" t="s">
        <v>19</v>
      </c>
      <c r="F15" s="6">
        <v>360</v>
      </c>
      <c r="G15" s="6">
        <v>0</v>
      </c>
      <c r="H15" s="7">
        <v>1</v>
      </c>
      <c r="I15" s="9"/>
      <c r="J15" s="10" t="s">
        <v>54</v>
      </c>
      <c r="K15" s="13"/>
      <c r="L15" s="4">
        <v>366</v>
      </c>
      <c r="M15" s="4" t="s">
        <v>21</v>
      </c>
      <c r="N15" s="11"/>
    </row>
    <row r="16" ht="115.5" spans="1:14">
      <c r="A16" s="4">
        <v>13</v>
      </c>
      <c r="B16" s="5" t="s">
        <v>55</v>
      </c>
      <c r="C16" s="5" t="s">
        <v>56</v>
      </c>
      <c r="D16" s="6" t="s">
        <v>18</v>
      </c>
      <c r="E16" s="7" t="s">
        <v>19</v>
      </c>
      <c r="F16" s="6">
        <v>340</v>
      </c>
      <c r="G16" s="6">
        <v>0</v>
      </c>
      <c r="H16" s="7">
        <v>2</v>
      </c>
      <c r="I16" s="9"/>
      <c r="J16" s="10"/>
      <c r="K16" s="10" t="s">
        <v>57</v>
      </c>
      <c r="L16" s="4">
        <f>342+23</f>
        <v>365</v>
      </c>
      <c r="M16" s="4" t="s">
        <v>21</v>
      </c>
      <c r="N16" s="11"/>
    </row>
    <row r="17" ht="20.25" spans="1:14">
      <c r="A17" s="4">
        <v>14</v>
      </c>
      <c r="B17" s="5" t="s">
        <v>58</v>
      </c>
      <c r="C17" s="5" t="s">
        <v>59</v>
      </c>
      <c r="D17" s="6" t="s">
        <v>18</v>
      </c>
      <c r="E17" s="7" t="s">
        <v>19</v>
      </c>
      <c r="F17" s="6">
        <v>362</v>
      </c>
      <c r="G17" s="6">
        <v>0</v>
      </c>
      <c r="H17" s="7">
        <v>2</v>
      </c>
      <c r="I17" s="9"/>
      <c r="J17" s="10"/>
      <c r="K17" s="12"/>
      <c r="L17" s="4">
        <v>364</v>
      </c>
      <c r="M17" s="4" t="s">
        <v>21</v>
      </c>
      <c r="N17" s="11"/>
    </row>
    <row r="18" ht="66" spans="1:14">
      <c r="A18" s="4">
        <v>15</v>
      </c>
      <c r="B18" s="5" t="s">
        <v>60</v>
      </c>
      <c r="C18" s="5" t="s">
        <v>61</v>
      </c>
      <c r="D18" s="6" t="s">
        <v>18</v>
      </c>
      <c r="E18" s="7" t="s">
        <v>19</v>
      </c>
      <c r="F18" s="6">
        <v>356</v>
      </c>
      <c r="G18" s="6">
        <v>0</v>
      </c>
      <c r="H18" s="7">
        <v>1</v>
      </c>
      <c r="I18" s="9"/>
      <c r="J18" s="10"/>
      <c r="K18" s="10" t="s">
        <v>62</v>
      </c>
      <c r="L18" s="4">
        <v>360</v>
      </c>
      <c r="M18" s="4" t="s">
        <v>21</v>
      </c>
      <c r="N18" s="11"/>
    </row>
    <row r="19" ht="20.25" spans="1:14">
      <c r="A19" s="4">
        <v>16</v>
      </c>
      <c r="B19" s="5" t="s">
        <v>63</v>
      </c>
      <c r="C19" s="5" t="s">
        <v>64</v>
      </c>
      <c r="D19" s="6" t="s">
        <v>24</v>
      </c>
      <c r="E19" s="7" t="s">
        <v>19</v>
      </c>
      <c r="F19" s="6">
        <v>357</v>
      </c>
      <c r="G19" s="6">
        <v>0</v>
      </c>
      <c r="H19" s="7">
        <v>1</v>
      </c>
      <c r="I19" s="9"/>
      <c r="J19" s="10"/>
      <c r="K19" s="10"/>
      <c r="L19" s="4">
        <v>358</v>
      </c>
      <c r="M19" s="4"/>
      <c r="N19" s="11"/>
    </row>
    <row r="20" ht="20.25" spans="1:14">
      <c r="A20" s="4">
        <v>17</v>
      </c>
      <c r="B20" s="5" t="s">
        <v>65</v>
      </c>
      <c r="C20" s="5" t="s">
        <v>66</v>
      </c>
      <c r="D20" s="6" t="s">
        <v>24</v>
      </c>
      <c r="E20" s="7" t="s">
        <v>19</v>
      </c>
      <c r="F20" s="6">
        <v>352</v>
      </c>
      <c r="G20" s="6">
        <v>0</v>
      </c>
      <c r="H20" s="7">
        <v>2</v>
      </c>
      <c r="I20" s="9"/>
      <c r="J20" s="10"/>
      <c r="K20" s="13"/>
      <c r="L20" s="4">
        <v>354</v>
      </c>
      <c r="M20" s="4"/>
      <c r="N20" s="11"/>
    </row>
    <row r="21" ht="20.25" spans="1:14">
      <c r="A21" s="4">
        <v>18</v>
      </c>
      <c r="B21" s="5" t="s">
        <v>67</v>
      </c>
      <c r="C21" s="5" t="s">
        <v>68</v>
      </c>
      <c r="D21" s="6" t="s">
        <v>24</v>
      </c>
      <c r="E21" s="7" t="s">
        <v>19</v>
      </c>
      <c r="F21" s="6">
        <v>351</v>
      </c>
      <c r="G21" s="6">
        <v>0</v>
      </c>
      <c r="H21" s="7">
        <v>2</v>
      </c>
      <c r="I21" s="9"/>
      <c r="J21" s="10"/>
      <c r="K21" s="10"/>
      <c r="L21" s="4">
        <v>353</v>
      </c>
      <c r="M21" s="4"/>
      <c r="N21" s="11"/>
    </row>
    <row r="22" ht="49.5" spans="1:14">
      <c r="A22" s="4">
        <v>19</v>
      </c>
      <c r="B22" s="5" t="s">
        <v>69</v>
      </c>
      <c r="C22" s="5" t="s">
        <v>70</v>
      </c>
      <c r="D22" s="6" t="s">
        <v>18</v>
      </c>
      <c r="E22" s="7" t="s">
        <v>19</v>
      </c>
      <c r="F22" s="6">
        <v>325</v>
      </c>
      <c r="G22" s="6">
        <v>0</v>
      </c>
      <c r="H22" s="7">
        <v>1</v>
      </c>
      <c r="I22" s="9"/>
      <c r="J22" s="10"/>
      <c r="K22" s="10" t="s">
        <v>71</v>
      </c>
      <c r="L22" s="4">
        <v>346</v>
      </c>
      <c r="M22" s="4"/>
      <c r="N22" s="11"/>
    </row>
    <row r="23" ht="20.25" spans="1:14">
      <c r="A23" s="4">
        <v>20</v>
      </c>
      <c r="B23" s="5" t="s">
        <v>72</v>
      </c>
      <c r="C23" s="5" t="s">
        <v>73</v>
      </c>
      <c r="D23" s="6" t="s">
        <v>24</v>
      </c>
      <c r="E23" s="7" t="s">
        <v>19</v>
      </c>
      <c r="F23" s="6">
        <v>320</v>
      </c>
      <c r="G23" s="6">
        <v>0</v>
      </c>
      <c r="H23" s="7">
        <v>1</v>
      </c>
      <c r="I23" s="9"/>
      <c r="J23" s="10"/>
      <c r="K23" s="10"/>
      <c r="L23" s="4">
        <v>321</v>
      </c>
      <c r="M23" s="4"/>
      <c r="N23" s="11"/>
    </row>
    <row r="24" ht="99" spans="1:14">
      <c r="A24" s="4">
        <v>21</v>
      </c>
      <c r="B24" s="5" t="s">
        <v>74</v>
      </c>
      <c r="C24" s="5" t="s">
        <v>75</v>
      </c>
      <c r="D24" s="6" t="s">
        <v>18</v>
      </c>
      <c r="E24" s="7" t="s">
        <v>76</v>
      </c>
      <c r="F24" s="6">
        <v>391</v>
      </c>
      <c r="G24" s="6">
        <v>0</v>
      </c>
      <c r="H24" s="7">
        <v>5</v>
      </c>
      <c r="I24" s="9"/>
      <c r="J24" s="10" t="s">
        <v>77</v>
      </c>
      <c r="K24" s="10" t="s">
        <v>78</v>
      </c>
      <c r="L24" s="4">
        <f>391+5+21+20</f>
        <v>437</v>
      </c>
      <c r="M24" s="4" t="s">
        <v>21</v>
      </c>
      <c r="N24" s="11"/>
    </row>
    <row r="25" ht="115.5" spans="1:14">
      <c r="A25" s="4">
        <v>22</v>
      </c>
      <c r="B25" s="5" t="s">
        <v>79</v>
      </c>
      <c r="C25" s="5" t="s">
        <v>80</v>
      </c>
      <c r="D25" s="6" t="s">
        <v>18</v>
      </c>
      <c r="E25" s="7" t="s">
        <v>76</v>
      </c>
      <c r="F25" s="6">
        <v>388</v>
      </c>
      <c r="G25" s="6">
        <v>0</v>
      </c>
      <c r="H25" s="7">
        <v>5</v>
      </c>
      <c r="I25" s="9"/>
      <c r="J25" s="10" t="s">
        <v>81</v>
      </c>
      <c r="K25" s="10" t="s">
        <v>82</v>
      </c>
      <c r="L25" s="4">
        <f>388+10+30</f>
        <v>428</v>
      </c>
      <c r="M25" s="4" t="s">
        <v>21</v>
      </c>
      <c r="N25" s="11"/>
    </row>
    <row r="26" ht="33" spans="1:14">
      <c r="A26" s="4">
        <v>23</v>
      </c>
      <c r="B26" s="5" t="s">
        <v>83</v>
      </c>
      <c r="C26" s="5" t="s">
        <v>84</v>
      </c>
      <c r="D26" s="6" t="s">
        <v>18</v>
      </c>
      <c r="E26" s="7" t="s">
        <v>76</v>
      </c>
      <c r="F26" s="6">
        <v>393</v>
      </c>
      <c r="G26" s="6">
        <v>0</v>
      </c>
      <c r="H26" s="7">
        <v>5</v>
      </c>
      <c r="I26" s="9"/>
      <c r="J26" s="10" t="s">
        <v>85</v>
      </c>
      <c r="K26" s="10" t="s">
        <v>86</v>
      </c>
      <c r="L26" s="4">
        <f>393+21+10</f>
        <v>424</v>
      </c>
      <c r="M26" s="4" t="s">
        <v>21</v>
      </c>
      <c r="N26" s="11"/>
    </row>
    <row r="27" ht="33" spans="1:14">
      <c r="A27" s="4">
        <v>24</v>
      </c>
      <c r="B27" s="5" t="s">
        <v>87</v>
      </c>
      <c r="C27" s="5" t="s">
        <v>88</v>
      </c>
      <c r="D27" s="6" t="s">
        <v>24</v>
      </c>
      <c r="E27" s="7" t="s">
        <v>76</v>
      </c>
      <c r="F27" s="6">
        <v>385</v>
      </c>
      <c r="G27" s="6">
        <v>0</v>
      </c>
      <c r="H27" s="7">
        <v>2</v>
      </c>
      <c r="I27" s="9"/>
      <c r="J27" s="10" t="s">
        <v>89</v>
      </c>
      <c r="K27" s="10" t="s">
        <v>90</v>
      </c>
      <c r="L27" s="4">
        <f>385+18</f>
        <v>403</v>
      </c>
      <c r="M27" s="4" t="s">
        <v>21</v>
      </c>
      <c r="N27" s="11"/>
    </row>
    <row r="28" ht="66" spans="1:14">
      <c r="A28" s="4">
        <v>25</v>
      </c>
      <c r="B28" s="5" t="s">
        <v>91</v>
      </c>
      <c r="C28" s="5" t="s">
        <v>92</v>
      </c>
      <c r="D28" s="6" t="s">
        <v>18</v>
      </c>
      <c r="E28" s="7" t="s">
        <v>76</v>
      </c>
      <c r="F28" s="6">
        <v>369</v>
      </c>
      <c r="G28" s="6">
        <v>0</v>
      </c>
      <c r="H28" s="7">
        <v>5</v>
      </c>
      <c r="I28" s="9"/>
      <c r="J28" s="10"/>
      <c r="K28" s="10" t="s">
        <v>93</v>
      </c>
      <c r="L28" s="4">
        <f>369+20</f>
        <v>389</v>
      </c>
      <c r="M28" s="4" t="s">
        <v>21</v>
      </c>
      <c r="N28" s="11"/>
    </row>
    <row r="29" ht="49.5" spans="1:14">
      <c r="A29" s="4">
        <v>26</v>
      </c>
      <c r="B29" s="5" t="s">
        <v>94</v>
      </c>
      <c r="C29" s="5" t="s">
        <v>95</v>
      </c>
      <c r="D29" s="6" t="s">
        <v>18</v>
      </c>
      <c r="E29" s="7" t="s">
        <v>76</v>
      </c>
      <c r="F29" s="6">
        <v>367</v>
      </c>
      <c r="G29" s="6">
        <v>0</v>
      </c>
      <c r="H29" s="7">
        <v>2</v>
      </c>
      <c r="I29" s="9"/>
      <c r="J29" s="10"/>
      <c r="K29" s="10" t="s">
        <v>96</v>
      </c>
      <c r="L29" s="4">
        <f>367+22</f>
        <v>389</v>
      </c>
      <c r="M29" s="4" t="s">
        <v>21</v>
      </c>
      <c r="N29" s="11"/>
    </row>
    <row r="30" ht="20.25" spans="1:14">
      <c r="A30" s="4">
        <v>27</v>
      </c>
      <c r="B30" s="5" t="s">
        <v>97</v>
      </c>
      <c r="C30" s="5" t="s">
        <v>98</v>
      </c>
      <c r="D30" s="6" t="s">
        <v>24</v>
      </c>
      <c r="E30" s="7" t="s">
        <v>76</v>
      </c>
      <c r="F30" s="6">
        <v>378</v>
      </c>
      <c r="G30" s="6">
        <v>0</v>
      </c>
      <c r="H30" s="7">
        <v>2</v>
      </c>
      <c r="I30" s="9"/>
      <c r="J30" s="10" t="s">
        <v>32</v>
      </c>
      <c r="K30" s="10"/>
      <c r="L30" s="4">
        <f>378+7</f>
        <v>385</v>
      </c>
      <c r="M30" s="4" t="s">
        <v>21</v>
      </c>
      <c r="N30" s="11"/>
    </row>
    <row r="31" ht="20.25" spans="1:14">
      <c r="A31" s="4">
        <v>28</v>
      </c>
      <c r="B31" s="5" t="s">
        <v>99</v>
      </c>
      <c r="C31" s="5" t="s">
        <v>100</v>
      </c>
      <c r="D31" s="6" t="s">
        <v>18</v>
      </c>
      <c r="E31" s="7" t="s">
        <v>76</v>
      </c>
      <c r="F31" s="6">
        <v>372</v>
      </c>
      <c r="G31" s="6">
        <v>0</v>
      </c>
      <c r="H31" s="7">
        <v>2</v>
      </c>
      <c r="I31" s="9"/>
      <c r="J31" s="10"/>
      <c r="K31" s="10"/>
      <c r="L31" s="4">
        <v>374</v>
      </c>
      <c r="M31" s="4"/>
      <c r="N31" s="11"/>
    </row>
    <row r="32" ht="20.25" spans="1:14">
      <c r="A32" s="4">
        <v>29</v>
      </c>
      <c r="B32" s="5" t="s">
        <v>101</v>
      </c>
      <c r="C32" s="5" t="s">
        <v>102</v>
      </c>
      <c r="D32" s="6" t="s">
        <v>18</v>
      </c>
      <c r="E32" s="7" t="s">
        <v>76</v>
      </c>
      <c r="F32" s="6">
        <v>368</v>
      </c>
      <c r="G32" s="6">
        <v>0</v>
      </c>
      <c r="H32" s="7">
        <v>1</v>
      </c>
      <c r="I32" s="9"/>
      <c r="J32" s="10"/>
      <c r="K32" s="10"/>
      <c r="L32" s="4">
        <v>369</v>
      </c>
      <c r="M32" s="4"/>
      <c r="N32" s="11"/>
    </row>
    <row r="33" ht="99" spans="1:14">
      <c r="A33" s="4">
        <v>30</v>
      </c>
      <c r="B33" s="5" t="s">
        <v>103</v>
      </c>
      <c r="C33" s="5" t="s">
        <v>104</v>
      </c>
      <c r="D33" s="6" t="s">
        <v>18</v>
      </c>
      <c r="E33" s="7" t="s">
        <v>105</v>
      </c>
      <c r="F33" s="6">
        <v>392</v>
      </c>
      <c r="G33" s="6">
        <v>0</v>
      </c>
      <c r="H33" s="7">
        <v>2</v>
      </c>
      <c r="I33" s="9"/>
      <c r="J33" s="10" t="s">
        <v>106</v>
      </c>
      <c r="K33" s="10" t="s">
        <v>107</v>
      </c>
      <c r="L33" s="4">
        <f>392+2+30+6</f>
        <v>430</v>
      </c>
      <c r="M33" s="4" t="s">
        <v>21</v>
      </c>
      <c r="N33" s="11"/>
    </row>
    <row r="34" ht="66" spans="1:14">
      <c r="A34" s="4">
        <v>31</v>
      </c>
      <c r="B34" s="5" t="s">
        <v>108</v>
      </c>
      <c r="C34" s="5" t="s">
        <v>109</v>
      </c>
      <c r="D34" s="6" t="s">
        <v>18</v>
      </c>
      <c r="E34" s="7" t="s">
        <v>105</v>
      </c>
      <c r="F34" s="6">
        <v>384</v>
      </c>
      <c r="G34" s="6">
        <v>0</v>
      </c>
      <c r="H34" s="7">
        <v>5</v>
      </c>
      <c r="I34" s="9"/>
      <c r="J34" s="10" t="s">
        <v>110</v>
      </c>
      <c r="K34" s="10" t="s">
        <v>111</v>
      </c>
      <c r="L34" s="4">
        <f>384+25+3</f>
        <v>412</v>
      </c>
      <c r="M34" s="4" t="s">
        <v>21</v>
      </c>
      <c r="N34" s="11"/>
    </row>
    <row r="35" ht="49.5" spans="1:14">
      <c r="A35" s="4">
        <v>32</v>
      </c>
      <c r="B35" s="5" t="s">
        <v>112</v>
      </c>
      <c r="C35" s="5" t="s">
        <v>113</v>
      </c>
      <c r="D35" s="6" t="s">
        <v>18</v>
      </c>
      <c r="E35" s="7" t="s">
        <v>105</v>
      </c>
      <c r="F35" s="6">
        <v>356</v>
      </c>
      <c r="G35" s="6">
        <v>0</v>
      </c>
      <c r="H35" s="7">
        <v>5</v>
      </c>
      <c r="I35" s="9"/>
      <c r="J35" s="10"/>
      <c r="K35" s="10" t="s">
        <v>114</v>
      </c>
      <c r="L35" s="4">
        <f>356+30</f>
        <v>386</v>
      </c>
      <c r="M35" s="4" t="s">
        <v>21</v>
      </c>
      <c r="N35" s="11"/>
    </row>
    <row r="36" ht="20.25" spans="1:14">
      <c r="A36" s="4">
        <v>33</v>
      </c>
      <c r="B36" s="5" t="s">
        <v>115</v>
      </c>
      <c r="C36" s="5" t="s">
        <v>116</v>
      </c>
      <c r="D36" s="6" t="s">
        <v>18</v>
      </c>
      <c r="E36" s="7" t="s">
        <v>105</v>
      </c>
      <c r="F36" s="6">
        <v>368</v>
      </c>
      <c r="G36" s="6">
        <v>0</v>
      </c>
      <c r="H36" s="7">
        <v>5</v>
      </c>
      <c r="I36" s="9"/>
      <c r="J36" s="10"/>
      <c r="L36" s="4">
        <f>368+5</f>
        <v>373</v>
      </c>
      <c r="M36" s="4"/>
      <c r="N36" s="11"/>
    </row>
    <row r="37" ht="49.5" spans="1:14">
      <c r="A37" s="4">
        <v>34</v>
      </c>
      <c r="B37" s="5" t="s">
        <v>117</v>
      </c>
      <c r="C37" s="5" t="s">
        <v>118</v>
      </c>
      <c r="D37" s="6" t="s">
        <v>24</v>
      </c>
      <c r="E37" s="7" t="s">
        <v>105</v>
      </c>
      <c r="F37" s="6">
        <v>357</v>
      </c>
      <c r="G37" s="6">
        <v>0</v>
      </c>
      <c r="H37" s="7">
        <v>1</v>
      </c>
      <c r="I37" s="9"/>
      <c r="J37" s="10"/>
      <c r="K37" s="10" t="s">
        <v>119</v>
      </c>
      <c r="L37" s="4">
        <v>361</v>
      </c>
      <c r="M37" s="4"/>
      <c r="N37" s="11"/>
    </row>
    <row r="38" ht="132" spans="1:14">
      <c r="A38" s="4">
        <v>35</v>
      </c>
      <c r="B38" s="5" t="s">
        <v>120</v>
      </c>
      <c r="C38" s="5" t="s">
        <v>121</v>
      </c>
      <c r="D38" s="6" t="s">
        <v>18</v>
      </c>
      <c r="E38" s="7" t="s">
        <v>122</v>
      </c>
      <c r="F38" s="6">
        <v>387</v>
      </c>
      <c r="G38" s="6">
        <v>0</v>
      </c>
      <c r="H38" s="7">
        <v>5</v>
      </c>
      <c r="I38" s="9"/>
      <c r="J38" s="10" t="s">
        <v>51</v>
      </c>
      <c r="K38" s="10" t="s">
        <v>123</v>
      </c>
      <c r="L38" s="4">
        <f>387+5+5+30</f>
        <v>427</v>
      </c>
      <c r="M38" s="4" t="s">
        <v>21</v>
      </c>
      <c r="N38" s="11"/>
    </row>
    <row r="39" ht="49.5" spans="1:14">
      <c r="A39" s="4">
        <v>36</v>
      </c>
      <c r="B39" s="5" t="s">
        <v>124</v>
      </c>
      <c r="C39" s="5" t="s">
        <v>125</v>
      </c>
      <c r="D39" s="6" t="s">
        <v>18</v>
      </c>
      <c r="E39" s="7" t="s">
        <v>122</v>
      </c>
      <c r="F39" s="6">
        <v>384</v>
      </c>
      <c r="G39" s="6">
        <v>0</v>
      </c>
      <c r="H39" s="7">
        <v>2</v>
      </c>
      <c r="I39" s="9"/>
      <c r="J39" s="10"/>
      <c r="K39" s="10" t="s">
        <v>126</v>
      </c>
      <c r="L39" s="4">
        <f>384+32</f>
        <v>416</v>
      </c>
      <c r="M39" s="4" t="s">
        <v>21</v>
      </c>
      <c r="N39" s="11"/>
    </row>
    <row r="40" ht="99" spans="1:14">
      <c r="A40" s="4">
        <v>37</v>
      </c>
      <c r="B40" s="5" t="s">
        <v>127</v>
      </c>
      <c r="C40" s="5" t="s">
        <v>128</v>
      </c>
      <c r="D40" s="6" t="s">
        <v>24</v>
      </c>
      <c r="E40" s="7" t="s">
        <v>122</v>
      </c>
      <c r="F40" s="6">
        <v>381</v>
      </c>
      <c r="G40" s="6">
        <v>0</v>
      </c>
      <c r="H40" s="7">
        <v>5</v>
      </c>
      <c r="I40" s="9"/>
      <c r="J40" s="10" t="s">
        <v>129</v>
      </c>
      <c r="K40" s="10" t="s">
        <v>130</v>
      </c>
      <c r="L40" s="4">
        <f>381+35</f>
        <v>416</v>
      </c>
      <c r="M40" s="4" t="s">
        <v>21</v>
      </c>
      <c r="N40" s="11"/>
    </row>
    <row r="41" ht="49.5" spans="1:14">
      <c r="A41" s="4">
        <v>38</v>
      </c>
      <c r="B41" s="5" t="s">
        <v>131</v>
      </c>
      <c r="C41" s="5" t="s">
        <v>132</v>
      </c>
      <c r="D41" s="6" t="s">
        <v>18</v>
      </c>
      <c r="E41" s="7" t="s">
        <v>122</v>
      </c>
      <c r="F41" s="6">
        <v>374</v>
      </c>
      <c r="G41" s="6">
        <v>0</v>
      </c>
      <c r="H41" s="7">
        <v>5</v>
      </c>
      <c r="I41" s="9"/>
      <c r="J41" s="10" t="s">
        <v>133</v>
      </c>
      <c r="K41" s="10" t="s">
        <v>134</v>
      </c>
      <c r="L41" s="4">
        <v>394</v>
      </c>
      <c r="M41" s="4" t="s">
        <v>135</v>
      </c>
      <c r="N41" s="11"/>
    </row>
    <row r="42" ht="49.5" spans="1:14">
      <c r="A42" s="4">
        <v>39</v>
      </c>
      <c r="B42" s="5" t="s">
        <v>136</v>
      </c>
      <c r="C42" s="5" t="s">
        <v>137</v>
      </c>
      <c r="D42" s="6" t="s">
        <v>24</v>
      </c>
      <c r="E42" s="7" t="s">
        <v>122</v>
      </c>
      <c r="F42" s="6">
        <v>363</v>
      </c>
      <c r="G42" s="6">
        <v>0</v>
      </c>
      <c r="H42" s="7">
        <v>2</v>
      </c>
      <c r="I42" s="9"/>
      <c r="J42" s="10" t="s">
        <v>138</v>
      </c>
      <c r="K42" s="10" t="s">
        <v>139</v>
      </c>
      <c r="L42" s="4">
        <f>363+7+20</f>
        <v>390</v>
      </c>
      <c r="M42" s="4"/>
      <c r="N42" s="11"/>
    </row>
  </sheetData>
  <sortState ref="A4:N42">
    <sortCondition ref="E4:E42" customList="体育教育,运动训练,运动康复,武术与民族传统体育"/>
    <sortCondition ref="L4:L42" descending="1"/>
  </sortState>
  <mergeCells count="2">
    <mergeCell ref="A1:N1"/>
    <mergeCell ref="A2:N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于舒寒</cp:lastModifiedBy>
  <dcterms:created xsi:type="dcterms:W3CDTF">2025-09-10T09:52:00Z</dcterms:created>
  <dcterms:modified xsi:type="dcterms:W3CDTF">2025-09-12T01:26:37Z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51896B03C585419881447457A013608E_11</vt:lpwstr>
  </property>
  <property fmtid="{D5CDD505-2E9C-101B-9397-08002B2CF9AE}" pid="3" name="KSOProductBuildVer">
    <vt:lpwstr>2052-12.1.0.22529</vt:lpwstr>
  </property>
</Properties>
</file>